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32 NPO\1 výzva\"/>
    </mc:Choice>
  </mc:AlternateContent>
  <xr:revisionPtr revIDLastSave="0" documentId="13_ncr:1_{6F76A013-311D-4E95-ACD0-89D840863F2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Q11" i="1" s="1"/>
  <c r="R11" i="1" l="1"/>
  <c r="T7" i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<sst xmlns="http://schemas.openxmlformats.org/spreadsheetml/2006/main" count="42" uniqueCount="40">
  <si>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</si>
  <si>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</si>
  <si>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</si>
  <si>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</si>
  <si>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</si>
  <si>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</si>
  <si>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</si>
  <si>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</si>
  <si>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</si>
  <si>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</si>
  <si>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</si>
  <si>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</si>
  <si>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30195200-4 - Elektronické tabule a příslušenství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</si>
  <si>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</si>
  <si>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</si>
  <si>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</si>
  <si>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</si>
  <si>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</si>
  <si>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</si>
  <si>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</si>
  <si>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</si>
  <si>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</si>
  <si>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</si>
  <si>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</si>
  <si>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</si>
  <si>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</si>
  <si>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</si>
  <si>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</si>
  <si>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</si>
  <si>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</si>
  <si>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</si>
  <si>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Příloha č. 2 Kupní smlouvy - technická specifikace
Audiovizuální technika (II.) 032 - 2023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</si>
  <si>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</si>
  <si>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</si>
  <si>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 pro roky 2022–2024
Registrační číslo projektu: NPO_ZČU_MSMT-16584/2022
Specifický cíl A: Transformace formy a obsahu VŠ vzdělávání
Specifický cíl A2: Rozvoj v oblasti distanční výuky, online výuky a blended learning</t>
  </si>
  <si>
    <t>doc. Ing. Roman Pechánek, Ph.D., 
Tel.: 37763 4009,
732 819 076</t>
  </si>
  <si>
    <t>Univerzitní 26,
301 00 Plzeň,
Fakulta elektrotechnická - Děkanát,
místnost EK 210</t>
  </si>
  <si>
    <t>Dotykový displej min. 85"</t>
  </si>
  <si>
    <t>Provedení kompletní odborné montáže, základní zaškolení správce, doprava zboží a montážníků.</t>
  </si>
  <si>
    <r>
      <rPr>
        <b/>
        <sz val="11"/>
        <rFont val="Calibri"/>
        <family val="2"/>
        <charset val="238"/>
        <scheme val="minor"/>
      </rPr>
      <t>Dotykový displej</t>
    </r>
    <r>
      <rPr>
        <sz val="11"/>
        <rFont val="Calibri"/>
        <family val="2"/>
        <charset val="238"/>
        <scheme val="minor"/>
      </rPr>
      <t xml:space="preserve"> o úhlopříčce min. 85" (217 cm), rozlišení nativní UHD (min. 3840 x 2160), poměr stran 16 : 9.
Typ panelu: VA.
Jas min. 400 cd/m2.
Kontrast min. 4000 : 1.
Odezva max. 8 ms.
Obnovovací frekvence min. 60 Hz.
Pozorovací úhly min. 178° x 178°.
Konektivita min.:  3x HDMI 2.0,  1x HDMI-out,  1x DVI_D,  3x USB 3.0,  2x USB 2.0,  3x USB-B,  1x USB-C (PD 65W),  1x RS-232,  1x LAN,  2x audio jack 3.5 mm,  OPS slot.
Podpora min.: 2160p, 1080p, 1080i, 720p.
Stereo audiosystém min. 2x 15 W.
Dotykové ovládání: rozpoznání min. 20 souběžných doteků, dotyková gesta, 2x stylus, dálkový ovladač.
Odolné ochranné sklo o síle min. 4 mm.
Univerzální VESA uchycení.
Samostatný běh obdobný elektronické bílé tabuli pro zápis poznámek, integrovaná aplikace pro vzdálenou správu zařízení.
</t>
    </r>
    <r>
      <rPr>
        <b/>
        <sz val="11"/>
        <rFont val="Calibri"/>
        <family val="2"/>
        <charset val="238"/>
        <scheme val="minor"/>
      </rPr>
      <t>Bezdrátová klávesnice</t>
    </r>
    <r>
      <rPr>
        <sz val="11"/>
        <rFont val="Calibri"/>
        <family val="2"/>
        <charset val="238"/>
        <scheme val="minor"/>
      </rPr>
      <t xml:space="preserve"> pro dálkové ovládání PC včetně touchpadu, nízkoprofilové klávesy, CZ lokalizace kláves, bezdrátový USB přijímač, RF komunikace, bílá, napájení 2x baterie AA 1.5 V.
</t>
    </r>
    <r>
      <rPr>
        <b/>
        <sz val="11"/>
        <rFont val="Calibri"/>
        <family val="2"/>
        <charset val="238"/>
        <scheme val="minor"/>
      </rPr>
      <t>Integrovaný počítač</t>
    </r>
    <r>
      <rPr>
        <sz val="11"/>
        <rFont val="Calibri"/>
        <family val="2"/>
        <charset val="238"/>
        <scheme val="minor"/>
      </rPr>
      <t xml:space="preserve"> pro umístění do slotu kompatibilní s dotykovým displejem - min. konfigurace: CPU min. hodnota benchmark 17 300 bodů, SSD min. 1 TB, RAM min. 16 GB, Min.: 1x GLAN, 2x USB 3.0, 2x USB 2.0, 1x USB-C, 1x HDMI, 1x DisplayPort, Wifi, originální operační systém MS Windows 10 Professional - OS Windows požadujeme z důvodu kompatibility s interními aplikacemi ZČU (Stag, Magion,...).
</t>
    </r>
    <r>
      <rPr>
        <b/>
        <sz val="11"/>
        <rFont val="Calibri"/>
        <family val="2"/>
        <charset val="238"/>
        <scheme val="minor"/>
      </rPr>
      <t>Mobilní elektrický zvedací stojan</t>
    </r>
    <r>
      <rPr>
        <sz val="11"/>
        <rFont val="Calibri"/>
        <family val="2"/>
        <charset val="238"/>
        <scheme val="minor"/>
      </rPr>
      <t xml:space="preserve"> - VESA rozhraní, zdvih min. 660 mm, min. nosnost 110 kg, ocelové šasi, integrované ovládání pro změnu výšky, tichý provoz, brzděná kola.
</t>
    </r>
    <r>
      <rPr>
        <b/>
        <sz val="11"/>
        <rFont val="Calibri"/>
        <family val="2"/>
        <charset val="238"/>
        <scheme val="minor"/>
      </rPr>
      <t>Přípojné místo</t>
    </r>
    <r>
      <rPr>
        <sz val="11"/>
        <rFont val="Calibri"/>
        <family val="2"/>
        <charset val="238"/>
        <scheme val="minor"/>
      </rPr>
      <t xml:space="preserve"> včetně rozvodů a instalace. 
Modul přípojného místa pro zabudování na desku stolu nebo umístění na stěnu včetně montáže: konektory min. 2x HDMI, 1x USB B(F).
Rozvody pro propojení modulu přípojného místa a panelu (vzdálenost min. 20 m): 2x HDMI aktivní optický kabel s podporou až 4K@60 Hz/30 Hz a audiokanálů, zlacené konektory, 1x UTP Cat5e, 1x USB 2.0 kabel (USB A &lt;&gt; B) s garantovanou funkčností na min. požadovanou vzdálenost.
Propojovací kabely v min. délce: 1x 10 m HDMI 2.0 s opletem, 1x 3 m HDMI 2.0 s opletem, 1x USB A-B 2.0.
Provedení kompletní odborné montáže, základní zaškolení správce, doprava zboží a montážníků.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</si>
</sst>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9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9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3" borderId="9" xfId="0" applyFont="1" applyFill="1" applyBorder="1" applyAlignment="1">
      <alignment horizontal="left" vertical="center" wrapText="1" indent="1"/>
    </xf>
    <xf numFmtId="0" fontId="8" fillId="3" borderId="11" xfId="0" applyFont="1" applyFill="1" applyBorder="1" applyAlignment="1">
      <alignment horizontal="left" vertical="center" wrapText="1" indent="1"/>
    </xf>
    <xf numFmtId="3" fontId="0" fillId="2" borderId="8" xfId="0" applyNumberForma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0" borderId="13" xfId="0" applyNumberFormat="1" applyBorder="1" applyAlignment="1">
      <alignment horizontal="right" vertical="center" indent="1"/>
    </xf>
    <xf numFmtId="164" fontId="8" fillId="3" borderId="12" xfId="0" applyNumberFormat="1" applyFont="1" applyFill="1" applyBorder="1" applyAlignment="1">
      <alignment horizontal="right" vertical="center" indent="1"/>
    </xf>
    <xf numFmtId="164" fontId="8" fillId="3" borderId="13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13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12" xfId="0" applyFont="1" applyFill="1" applyBorder="1" applyAlignment="1" applyProtection="1">
      <alignment horizontal="center" vertical="center" wrapText="1"/>
      <protection locked="0"/>
    </xf>
    <xf numFmtId="0" fontId="13" fillId="4" borderId="13" xfId="0" applyFont="1" applyFill="1" applyBorder="1" applyAlignment="1" applyProtection="1">
      <alignment horizontal="center" vertical="center" wrapText="1"/>
      <protection locked="0"/>
    </xf>
    <xf numFmtId="0" fontId="23" fillId="4" borderId="12" xfId="0" applyFont="1" applyFill="1" applyBorder="1" applyAlignment="1" applyProtection="1">
      <alignment horizontal="center" vertical="center" wrapText="1"/>
      <protection locked="0"/>
    </xf>
    <xf numFmtId="0" fontId="23" fillId="4" borderId="13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8"/>
  <sheetViews>
    <sheetView tabSelected="1" zoomScale="69" zoomScaleNormal="69" workbookViewId="0">
      <selection activeCell="G7" sqref="G7:G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0.140625" style="1" customWidth="1"/>
    <col min="4" max="4" width="10.7109375" style="2" customWidth="1"/>
    <col min="5" max="5" width="10.28515625" style="3" customWidth="1"/>
    <col min="6" max="6" width="147.5703125" style="1" customWidth="1"/>
    <col min="7" max="7" width="27.85546875" style="1" customWidth="1"/>
    <col min="8" max="8" width="25.28515625" style="1" customWidth="1"/>
    <col min="9" max="9" width="24.140625" style="1" customWidth="1"/>
    <col min="10" max="10" width="16.5703125" style="1" customWidth="1"/>
    <col min="11" max="11" width="70" customWidth="1"/>
    <col min="12" max="12" width="36.85546875" customWidth="1"/>
    <col min="13" max="13" width="32" customWidth="1"/>
    <col min="14" max="14" width="33.140625" style="1" customWidth="1"/>
    <col min="15" max="15" width="26.42578125" style="1" customWidth="1"/>
    <col min="16" max="16" width="19.570312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0.42578125" customWidth="1"/>
    <col min="21" max="21" width="11.5703125" hidden="1" customWidth="1"/>
    <col min="22" max="22" width="38.42578125" style="4" customWidth="1"/>
  </cols>
  <sheetData>
    <row r="1" spans="1:22" ht="42.6" customHeight="1" x14ac:dyDescent="0.25">
      <c r="B1" s="43" t="s">
        <v>31</v>
      </c>
      <c r="C1" s="43"/>
      <c r="D1" s="43"/>
      <c r="E1" s="43"/>
      <c r="G1" s="40"/>
    </row>
    <row r="2" spans="1:22" ht="42" customHeight="1" x14ac:dyDescent="0.25">
      <c r="C2"/>
      <c r="D2" s="11"/>
      <c r="E2" s="5"/>
      <c r="F2" s="6"/>
      <c r="G2" s="44"/>
      <c r="H2" s="44"/>
      <c r="I2" s="44"/>
      <c r="J2" s="44"/>
      <c r="K2" s="44"/>
      <c r="L2" s="44"/>
      <c r="M2" s="44"/>
      <c r="N2" s="44"/>
      <c r="O2" s="6"/>
      <c r="P2" s="6"/>
      <c r="Q2" s="6"/>
      <c r="R2" s="6"/>
      <c r="T2" s="8"/>
      <c r="U2" s="9"/>
      <c r="V2" s="10"/>
    </row>
    <row r="3" spans="1:22" ht="42" customHeight="1" x14ac:dyDescent="0.25">
      <c r="B3" s="14"/>
      <c r="C3" s="12" t="s">
        <v>0</v>
      </c>
      <c r="D3" s="13"/>
      <c r="E3" s="13"/>
      <c r="F3" s="13"/>
      <c r="G3" s="44"/>
      <c r="H3" s="44"/>
      <c r="I3" s="44"/>
      <c r="J3" s="44"/>
      <c r="K3" s="44"/>
      <c r="L3" s="44"/>
      <c r="M3" s="44"/>
      <c r="N3" s="44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9" t="s">
        <v>5</v>
      </c>
      <c r="H6" s="39" t="s">
        <v>27</v>
      </c>
      <c r="I6" s="34" t="s">
        <v>16</v>
      </c>
      <c r="J6" s="34" t="s">
        <v>17</v>
      </c>
      <c r="K6" s="23" t="s">
        <v>33</v>
      </c>
      <c r="L6" s="34" t="s">
        <v>18</v>
      </c>
      <c r="M6" s="36" t="s">
        <v>19</v>
      </c>
      <c r="N6" s="34" t="s">
        <v>20</v>
      </c>
      <c r="O6" s="23" t="s">
        <v>28</v>
      </c>
      <c r="P6" s="34" t="s">
        <v>21</v>
      </c>
      <c r="Q6" s="23" t="s">
        <v>6</v>
      </c>
      <c r="R6" s="24" t="s">
        <v>7</v>
      </c>
      <c r="S6" s="42" t="s">
        <v>8</v>
      </c>
      <c r="T6" s="42" t="s">
        <v>9</v>
      </c>
      <c r="U6" s="34" t="s">
        <v>22</v>
      </c>
      <c r="V6" s="34" t="s">
        <v>23</v>
      </c>
    </row>
    <row r="7" spans="1:22" ht="408" customHeight="1" thickTop="1" x14ac:dyDescent="0.25">
      <c r="A7" s="25"/>
      <c r="B7" s="57">
        <v>1</v>
      </c>
      <c r="C7" s="59" t="s">
        <v>37</v>
      </c>
      <c r="D7" s="61">
        <v>2</v>
      </c>
      <c r="E7" s="63" t="s">
        <v>29</v>
      </c>
      <c r="F7" s="55" t="s">
        <v>39</v>
      </c>
      <c r="G7" s="88"/>
      <c r="H7" s="90"/>
      <c r="I7" s="65" t="s">
        <v>30</v>
      </c>
      <c r="J7" s="67" t="s">
        <v>32</v>
      </c>
      <c r="K7" s="69" t="s">
        <v>34</v>
      </c>
      <c r="L7" s="71" t="s">
        <v>38</v>
      </c>
      <c r="M7" s="69" t="s">
        <v>35</v>
      </c>
      <c r="N7" s="71" t="s">
        <v>36</v>
      </c>
      <c r="O7" s="74">
        <v>30</v>
      </c>
      <c r="P7" s="76">
        <f>D7*Q7</f>
        <v>279960</v>
      </c>
      <c r="Q7" s="78">
        <v>139980</v>
      </c>
      <c r="R7" s="86"/>
      <c r="S7" s="80">
        <f>D7*R7</f>
        <v>0</v>
      </c>
      <c r="T7" s="82" t="str">
        <f t="shared" ref="T7" si="0">IF(ISNUMBER(R7), IF(R7&gt;Q7,"NEVYHOVUJE","VYHOVUJE")," ")</f>
        <v xml:space="preserve"> </v>
      </c>
      <c r="U7" s="84"/>
      <c r="V7" s="84" t="s">
        <v>12</v>
      </c>
    </row>
    <row r="8" spans="1:22" ht="69" customHeight="1" thickBot="1" x14ac:dyDescent="0.3">
      <c r="A8" s="25"/>
      <c r="B8" s="58"/>
      <c r="C8" s="60"/>
      <c r="D8" s="62"/>
      <c r="E8" s="64"/>
      <c r="F8" s="56"/>
      <c r="G8" s="89"/>
      <c r="H8" s="91"/>
      <c r="I8" s="66"/>
      <c r="J8" s="68"/>
      <c r="K8" s="70"/>
      <c r="L8" s="72"/>
      <c r="M8" s="73"/>
      <c r="N8" s="72"/>
      <c r="O8" s="75"/>
      <c r="P8" s="77"/>
      <c r="Q8" s="79"/>
      <c r="R8" s="87"/>
      <c r="S8" s="81"/>
      <c r="T8" s="83"/>
      <c r="U8" s="85"/>
      <c r="V8" s="85"/>
    </row>
    <row r="9" spans="1:22" ht="13.5" customHeight="1" thickTop="1" thickBot="1" x14ac:dyDescent="0.3">
      <c r="C9"/>
      <c r="D9"/>
      <c r="E9"/>
      <c r="F9"/>
      <c r="G9"/>
      <c r="H9"/>
      <c r="I9"/>
      <c r="J9"/>
      <c r="N9"/>
      <c r="O9"/>
      <c r="P9"/>
      <c r="S9" s="37"/>
    </row>
    <row r="10" spans="1:22" ht="49.5" customHeight="1" thickTop="1" thickBot="1" x14ac:dyDescent="0.3">
      <c r="B10" s="50" t="s">
        <v>26</v>
      </c>
      <c r="C10" s="51"/>
      <c r="D10" s="51"/>
      <c r="E10" s="51"/>
      <c r="F10" s="51"/>
      <c r="G10" s="51"/>
      <c r="H10" s="41"/>
      <c r="I10" s="26"/>
      <c r="J10" s="26"/>
      <c r="K10" s="26"/>
      <c r="L10" s="27"/>
      <c r="M10" s="7"/>
      <c r="N10" s="7"/>
      <c r="O10" s="28"/>
      <c r="P10" s="28"/>
      <c r="Q10" s="29" t="s">
        <v>10</v>
      </c>
      <c r="R10" s="52" t="s">
        <v>11</v>
      </c>
      <c r="S10" s="53"/>
      <c r="T10" s="54"/>
      <c r="U10" s="21"/>
      <c r="V10" s="30"/>
    </row>
    <row r="11" spans="1:22" ht="53.25" customHeight="1" thickTop="1" thickBot="1" x14ac:dyDescent="0.3">
      <c r="B11" s="49" t="s">
        <v>24</v>
      </c>
      <c r="C11" s="49"/>
      <c r="D11" s="49"/>
      <c r="E11" s="49"/>
      <c r="F11" s="49"/>
      <c r="G11" s="49"/>
      <c r="H11" s="49"/>
      <c r="I11" s="31"/>
      <c r="L11" s="11"/>
      <c r="M11" s="11"/>
      <c r="N11" s="11"/>
      <c r="O11" s="32"/>
      <c r="P11" s="32"/>
      <c r="Q11" s="33">
        <f>SUM(P7:P7)</f>
        <v>279960</v>
      </c>
      <c r="R11" s="45">
        <f>SUM(S7:S7)</f>
        <v>0</v>
      </c>
      <c r="S11" s="46"/>
      <c r="T11" s="47"/>
    </row>
    <row r="12" spans="1:22" ht="15.75" thickTop="1" x14ac:dyDescent="0.25">
      <c r="B12" s="48" t="s">
        <v>25</v>
      </c>
      <c r="C12" s="48"/>
      <c r="D12" s="48"/>
      <c r="E12" s="48"/>
      <c r="F12" s="48"/>
    </row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NShDLD14Fr/lC35aWA2sCgMPXZPPgbbtCcFokj5zv2logQc5PlT6CzYfHxM6cG2ddV1uXronHA98U2fiJ9g/QA==" saltValue="7FcqjukcC9l8Na3pxKSsQQ==" spinCount="100000" sheet="1" objects="1" scenarios="1"/>
  <mergeCells count="28">
    <mergeCell ref="T7:T8"/>
    <mergeCell ref="U7:U8"/>
    <mergeCell ref="V7:V8"/>
    <mergeCell ref="O7:O8"/>
    <mergeCell ref="P7:P8"/>
    <mergeCell ref="Q7:Q8"/>
    <mergeCell ref="R7:R8"/>
    <mergeCell ref="S7:S8"/>
    <mergeCell ref="K7:K8"/>
    <mergeCell ref="L7:L8"/>
    <mergeCell ref="M7:M8"/>
    <mergeCell ref="N7:N8"/>
    <mergeCell ref="B1:E1"/>
    <mergeCell ref="G2:N3"/>
    <mergeCell ref="R11:T11"/>
    <mergeCell ref="B12:F12"/>
    <mergeCell ref="B11:H11"/>
    <mergeCell ref="B10:G10"/>
    <mergeCell ref="R10:T10"/>
    <mergeCell ref="F7:F8"/>
    <mergeCell ref="B7:B8"/>
    <mergeCell ref="C7:C8"/>
    <mergeCell ref="D7:D8"/>
    <mergeCell ref="E7:E8"/>
    <mergeCell ref="G7:G8"/>
    <mergeCell ref="H7:H8"/>
    <mergeCell ref="I7:I8"/>
    <mergeCell ref="J7:J8"/>
  </mergeCells>
  <conditionalFormatting sqref="D7">
    <cfRule type="containsBlanks" dxfId="6" priority="1">
      <formula>LEN(TRIM(D7))=0</formula>
    </cfRule>
  </conditionalFormatting>
  <conditionalFormatting sqref="G7:H7 R7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7">
    <cfRule type="notContainsBlanks" dxfId="2" priority="40">
      <formula>LEN(TRIM(G7))&gt;0</formula>
    </cfRule>
  </conditionalFormatting>
  <conditionalFormatting sqref="T7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2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2023-09-12T06:47:30Z</cp:lastPrinted>
  <dcterms:created xsi:type="dcterms:W3CDTF">2014-03-05T12:43:32Z</dcterms:created>
  <dcterms:modified xsi:type="dcterms:W3CDTF">2023-09-12T09:49:29Z</dcterms:modified>
</cp:coreProperties>
</file>